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2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7" i="1" l="1"/>
  <c r="G23" i="1" l="1"/>
  <c r="F23" i="1"/>
  <c r="G25" i="1" l="1"/>
  <c r="C25" i="1"/>
  <c r="F98" i="1" l="1"/>
  <c r="G98" i="1" s="1"/>
  <c r="C18" i="1"/>
  <c r="F24" i="1" l="1"/>
  <c r="G24" i="1" s="1"/>
  <c r="F48" i="1" l="1"/>
  <c r="G48" i="1" s="1"/>
  <c r="C84" i="1" l="1"/>
  <c r="F83" i="1"/>
  <c r="G83" i="1" s="1"/>
  <c r="F82" i="1"/>
  <c r="G82" i="1" s="1"/>
  <c r="F81" i="1"/>
  <c r="G81" i="1" s="1"/>
  <c r="G84" i="1" l="1"/>
  <c r="C108" i="1"/>
  <c r="F107" i="1" l="1"/>
  <c r="G107" i="1" s="1"/>
  <c r="F22" i="1"/>
  <c r="G22" i="1" s="1"/>
  <c r="F31" i="1"/>
  <c r="G31" i="1" s="1"/>
  <c r="F94" i="1"/>
  <c r="G94" i="1" s="1"/>
  <c r="C92" i="1"/>
  <c r="C43" i="1"/>
  <c r="C49" i="1"/>
  <c r="C55" i="1"/>
  <c r="C61" i="1"/>
  <c r="C67" i="1"/>
  <c r="C73" i="1"/>
  <c r="C79" i="1"/>
  <c r="C104" i="1"/>
  <c r="C109" i="1" s="1"/>
  <c r="C29" i="1"/>
  <c r="F28" i="1"/>
  <c r="G28" i="1" s="1"/>
  <c r="F34" i="1"/>
  <c r="G34" i="1" s="1"/>
  <c r="F35" i="1"/>
  <c r="G35" i="1" s="1"/>
  <c r="F36" i="1"/>
  <c r="G36" i="1" s="1"/>
  <c r="F39" i="1"/>
  <c r="G39" i="1" s="1"/>
  <c r="F40" i="1"/>
  <c r="G40" i="1" s="1"/>
  <c r="F41" i="1"/>
  <c r="G41" i="1" s="1"/>
  <c r="F42" i="1"/>
  <c r="G42" i="1" s="1"/>
  <c r="F45" i="1"/>
  <c r="G45" i="1" s="1"/>
  <c r="F46" i="1"/>
  <c r="G46" i="1" s="1"/>
  <c r="F47" i="1"/>
  <c r="G47" i="1" s="1"/>
  <c r="F51" i="1"/>
  <c r="G51" i="1" s="1"/>
  <c r="F52" i="1"/>
  <c r="G52" i="1" s="1"/>
  <c r="F53" i="1"/>
  <c r="G53" i="1" s="1"/>
  <c r="F54" i="1"/>
  <c r="G54" i="1" s="1"/>
  <c r="F57" i="1"/>
  <c r="G57" i="1" s="1"/>
  <c r="F58" i="1"/>
  <c r="G58" i="1" s="1"/>
  <c r="F59" i="1"/>
  <c r="G59" i="1" s="1"/>
  <c r="F60" i="1"/>
  <c r="G60" i="1" s="1"/>
  <c r="F63" i="1"/>
  <c r="G63" i="1" s="1"/>
  <c r="F64" i="1"/>
  <c r="G64" i="1" s="1"/>
  <c r="F65" i="1"/>
  <c r="G65" i="1" s="1"/>
  <c r="F66" i="1"/>
  <c r="G66" i="1" s="1"/>
  <c r="F69" i="1"/>
  <c r="G69" i="1" s="1"/>
  <c r="F70" i="1"/>
  <c r="G70" i="1" s="1"/>
  <c r="F71" i="1"/>
  <c r="G71" i="1" s="1"/>
  <c r="F72" i="1"/>
  <c r="G72" i="1" s="1"/>
  <c r="F75" i="1"/>
  <c r="G75" i="1" s="1"/>
  <c r="F76" i="1"/>
  <c r="G76" i="1" s="1"/>
  <c r="F78" i="1"/>
  <c r="G78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5" i="1"/>
  <c r="G95" i="1" s="1"/>
  <c r="F96" i="1"/>
  <c r="G96" i="1" s="1"/>
  <c r="F97" i="1"/>
  <c r="G97" i="1" s="1"/>
  <c r="F99" i="1"/>
  <c r="G99" i="1" s="1"/>
  <c r="F100" i="1"/>
  <c r="G100" i="1" s="1"/>
  <c r="F101" i="1"/>
  <c r="G101" i="1" s="1"/>
  <c r="F102" i="1"/>
  <c r="G102" i="1" s="1"/>
  <c r="F103" i="1"/>
  <c r="G103" i="1" s="1"/>
  <c r="F106" i="1"/>
  <c r="G106" i="1" s="1"/>
  <c r="F27" i="1"/>
  <c r="G27" i="1" s="1"/>
  <c r="F16" i="1"/>
  <c r="G16" i="1" s="1"/>
  <c r="F17" i="1"/>
  <c r="G17" i="1" s="1"/>
  <c r="F20" i="1"/>
  <c r="G20" i="1" s="1"/>
  <c r="F21" i="1"/>
  <c r="G21" i="1" s="1"/>
  <c r="F15" i="1"/>
  <c r="G15" i="1" s="1"/>
  <c r="G18" i="1" l="1"/>
  <c r="G37" i="1"/>
  <c r="G108" i="1"/>
  <c r="G29" i="1"/>
  <c r="G104" i="1"/>
  <c r="G92" i="1"/>
  <c r="G79" i="1"/>
  <c r="G73" i="1"/>
  <c r="G67" i="1"/>
  <c r="G61" i="1"/>
  <c r="G55" i="1"/>
  <c r="G49" i="1"/>
  <c r="G43" i="1"/>
  <c r="G109" i="1" l="1"/>
</calcChain>
</file>

<file path=xl/sharedStrings.xml><?xml version="1.0" encoding="utf-8"?>
<sst xmlns="http://schemas.openxmlformats.org/spreadsheetml/2006/main" count="110" uniqueCount="61">
  <si>
    <t>Հ/Հ</t>
  </si>
  <si>
    <t>ՀԱՍՏԻՔԻ ԱՆՎԱՆՈՒՄԸ</t>
  </si>
  <si>
    <t>ՀԱՍՏԻՔԱՅԻՆ ՄԻԱՎՈՐԸ</t>
  </si>
  <si>
    <t>ՊԱՇՏՈՆԱՅԻՆ ԴՐՈՒՅՔԱՉԱՓԸ (սահմանվում է հաստիքային մեկ միավորի համար)</t>
  </si>
  <si>
    <t>ԲԱՐՁՐ ԼԵՌՆԱՅԻՆ ՀԱՎԵԼԱՎՃԱՐ</t>
  </si>
  <si>
    <t xml:space="preserve">ԱՇԽԱՏԱՎԱՐՁԻ ՉԱՓԸ ՀԱՍՏԻՔԱՅԻՆ ՄԵԿ ՄԻԱՎՈՐԻ ՀԱՄԱՐ </t>
  </si>
  <si>
    <t>ԱՇԽԱՏԱՎԱՐՁԻ ՉԱՓԸ ԸՆԴՀԱՆՈՒՐ ՀԱՍՏԻՔՆԵՐԻ ՀԱՄԱՐ</t>
  </si>
  <si>
    <t>Համայնքի ղեկավար</t>
  </si>
  <si>
    <t>համայնքի ղեկավարի առաջին տեղակալ</t>
  </si>
  <si>
    <t>Համայնքի ղեկավարի տեղակալ</t>
  </si>
  <si>
    <t>Համայնքի ղեկավարի խորհրդական</t>
  </si>
  <si>
    <t>Համայնքի ղեկավարի մամուլի քարտուղար</t>
  </si>
  <si>
    <t>Համայնքի ղեկավարի օգնական</t>
  </si>
  <si>
    <t>Ընդամենը՝</t>
  </si>
  <si>
    <t>ՀԱՄԱՅՆՔԱՅԻՆ ՎԱՐՉԱԿԱՆ ՊԱՇՏՈՆՆԵՐ</t>
  </si>
  <si>
    <t>Արծվանիստ, Աստղաձոր, Վերին Գետաշեն, Ծովասար, Ծակքար, Ձորագյուղ, Մադինա, Վաղաշեն, Վարդաձոր բնակավայրերի վարչական ղեկավարներ</t>
  </si>
  <si>
    <t>Գեղհովիտ, Ներքին Գետաշեն, Զոլաքար, Ծովինար, Վարդենիկ, Լիճք, Երանոս բնակավայրերի վարչական ղեկավարներ</t>
  </si>
  <si>
    <t>ՀԱՄԱՅՆՔԱՅԻՆ ԾԱՌԱՅՈՒԹՅԱՆ ՊԱՇՏՈՆՆԵՐ</t>
  </si>
  <si>
    <t>Աշխատակազմի քարտուղար</t>
  </si>
  <si>
    <t>Քաղաքաշինության և հողաշինության բաժին</t>
  </si>
  <si>
    <t>Բաժնի պետ</t>
  </si>
  <si>
    <t>Գլխավոր մասնագետ</t>
  </si>
  <si>
    <t>Առաջատար մասնագետ</t>
  </si>
  <si>
    <t>Գյուղատնտեսության և բնապահպանության բաժին</t>
  </si>
  <si>
    <t>Ֆինանսատնտեսագիտական, եկամուտների հաշվառման և հավաքագրման բաժին</t>
  </si>
  <si>
    <t>Զարգացման ծրագրերի, տուրիզմի, առևտրի, սպասարկման և գովազդի բաժին</t>
  </si>
  <si>
    <t>Կրթության, մշակույթի, սպորտի և երիտասարդության հարցերի բաժին</t>
  </si>
  <si>
    <t>Սոցիալական աջակցության և առողջապահության հարցերի բաժին</t>
  </si>
  <si>
    <t>Իրավաբանական բաժին</t>
  </si>
  <si>
    <t>Քարտուղարության, անձնակազմի կառավարման, տեղեկատվական տեխնոլոգիաների բաժին</t>
  </si>
  <si>
    <t>Առաջին կարգի մասնագետ</t>
  </si>
  <si>
    <t>Աշխատակազմ (կառուցվածքային ստորաբաժանումների մեջ չներառված պաշտոններ)</t>
  </si>
  <si>
    <t>ՏԵԽՆԻԿԱԿԱՆ ՍՊԱՍԱՐԿՈՒՄ ԻՐԱԿԱՆԱՑՆՈՂ ԱՆՁՆԱԿԱԶՄ</t>
  </si>
  <si>
    <t>Հավաքարար</t>
  </si>
  <si>
    <t>Պահակ</t>
  </si>
  <si>
    <t>Գործավար</t>
  </si>
  <si>
    <t>վարորդ</t>
  </si>
  <si>
    <t>Բանվոր</t>
  </si>
  <si>
    <t>Էլեկտրիկ</t>
  </si>
  <si>
    <t>Սանտեխնիկ</t>
  </si>
  <si>
    <t>Տնտեսվար</t>
  </si>
  <si>
    <t>ՔԱՂԱՔԱՑԻԱԿԱՆ ԱՇԽԱՏԱՆՔ ԻՐԱԿԱՆԱՑՆՈՂ ԱՆՁՆԱԿԱԶՄ</t>
  </si>
  <si>
    <t>Ցանցային ադմինիստրատոր-օպերատոր</t>
  </si>
  <si>
    <t>Անասնաբույժ</t>
  </si>
  <si>
    <t>Ընդհանուրը՝</t>
  </si>
  <si>
    <t>Ավագանու խմբակցության գործավար</t>
  </si>
  <si>
    <t>Ավագանու խմբակցության փորձագետ</t>
  </si>
  <si>
    <t>ՀՀ ԳԵՂԱՐՔՈՒՆԻՔԻ ՄԱՐԶԻ ՄԱՐՏՈՒՆՈՒ ՀԱՄԱՅՆՔԱՊԵՏԱՐԱՆԻ ԱՇԽԱՏԱԿԱԶՄԻ ԱՆՇԱՏԱԿԻՑՆԵՐԻ ԹՎԱՔԱՆԱԿԸ, ՀԱՍՏԻՔԱՑՈՒՑԱԿԸ ԵՎ ՊԱՇՏՈՆԱՅԻՆ ԴՐՈՒՅՔԱՉԱՓԵՐԸ</t>
  </si>
  <si>
    <t xml:space="preserve">Հաստիքացուցակը և պաշտոնային դրույքաչափերը` </t>
  </si>
  <si>
    <t>Գնումների բաժին</t>
  </si>
  <si>
    <t>Աշխատակազմի քարտուղար՝                                              Ս. Հովհաննիսյան</t>
  </si>
  <si>
    <t>«Հավելված №2
 ՀՀ Գեղարքունիքի մարզի Մարտունի համայնքի ավագանու 2023 թվականի դեկտեմբերի 21-ի №259-Ա որոշման</t>
  </si>
  <si>
    <t>»</t>
  </si>
  <si>
    <t>Գլխավոր մասնագետ /ՔԿԱԳ/</t>
  </si>
  <si>
    <t xml:space="preserve">Գլխավոր մասնագետ </t>
  </si>
  <si>
    <t>Առաջատար մասնագետ /ՔԿԱԳ/</t>
  </si>
  <si>
    <t>ՀԱՄԱՅՆՔԱՅԻՆ ՔԱՂԱՔԱԿԱՆ ՊԱՇՏՈՆՆԵՐ</t>
  </si>
  <si>
    <t>ՀԱՄԱՅՆՔԱՅԻՆ ՀԱՅԵՑՈՂԱԿԱՆ ՊԱՇՏՈՆՆԵՐ</t>
  </si>
  <si>
    <t>Իրավաբանական հարցերով փորձագետ</t>
  </si>
  <si>
    <t>Աշխատակիցների թվաքանակը՝ 208</t>
  </si>
  <si>
    <t>Հավելված 
 ՀՀ Գեղարքունիքի մարզի Մարտունի համայնքի ավագանու 2024 թվականի հունիսի 26-ի №88-Ա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</si>
</sst>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name val="GHEA Grapalat"/>
      <family val="3"/>
    </font>
    <font>
      <b/>
      <sz val="10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1"/>
      <name val="GHEA Grapalat"/>
      <family val="3"/>
    </font>
    <font>
      <b/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topLeftCell="A94" workbookViewId="0">
      <selection activeCell="F5" sqref="F5:G7"/>
    </sheetView>
  </sheetViews>
  <sheetFormatPr defaultRowHeight="13.5" x14ac:dyDescent="0.25"/>
  <cols>
    <col min="1" max="1" width="4.5703125" style="7" bestFit="1" customWidth="1"/>
    <col min="2" max="2" width="44.28515625" style="8" customWidth="1"/>
    <col min="3" max="3" width="14.28515625" style="8" customWidth="1"/>
    <col min="4" max="4" width="16" style="8" customWidth="1"/>
    <col min="5" max="5" width="14.140625" style="8" customWidth="1"/>
    <col min="6" max="6" width="20.42578125" style="8" customWidth="1"/>
    <col min="7" max="7" width="22.28515625" style="8" customWidth="1"/>
    <col min="8" max="8" width="10.140625" style="8" bestFit="1" customWidth="1"/>
    <col min="9" max="16384" width="9.140625" style="8"/>
  </cols>
  <sheetData>
    <row r="1" spans="1:7" ht="18.75" customHeight="1" x14ac:dyDescent="0.25">
      <c r="F1" s="29" t="s">
        <v>60</v>
      </c>
      <c r="G1" s="29"/>
    </row>
    <row r="2" spans="1:7" x14ac:dyDescent="0.25">
      <c r="F2" s="29"/>
      <c r="G2" s="29"/>
    </row>
    <row r="3" spans="1:7" x14ac:dyDescent="0.25">
      <c r="F3" s="29"/>
      <c r="G3" s="29"/>
    </row>
    <row r="4" spans="1:7" x14ac:dyDescent="0.25">
      <c r="F4" s="29"/>
      <c r="G4" s="29"/>
    </row>
    <row r="5" spans="1:7" ht="27.75" customHeight="1" x14ac:dyDescent="0.25">
      <c r="F5" s="29" t="s">
        <v>51</v>
      </c>
      <c r="G5" s="29"/>
    </row>
    <row r="6" spans="1:7" x14ac:dyDescent="0.25">
      <c r="F6" s="29"/>
      <c r="G6" s="29"/>
    </row>
    <row r="7" spans="1:7" ht="18" customHeight="1" x14ac:dyDescent="0.25">
      <c r="F7" s="29"/>
      <c r="G7" s="29"/>
    </row>
    <row r="8" spans="1:7" ht="6.75" customHeight="1" x14ac:dyDescent="0.3">
      <c r="A8" s="2"/>
      <c r="B8" s="3"/>
      <c r="C8" s="3"/>
      <c r="D8" s="3"/>
      <c r="E8" s="5"/>
      <c r="F8" s="5"/>
      <c r="G8" s="5"/>
    </row>
    <row r="9" spans="1:7" s="9" customFormat="1" x14ac:dyDescent="0.25">
      <c r="A9" s="32" t="s">
        <v>47</v>
      </c>
      <c r="B9" s="32"/>
      <c r="C9" s="32"/>
      <c r="D9" s="32"/>
      <c r="E9" s="32"/>
      <c r="F9" s="32"/>
      <c r="G9" s="32"/>
    </row>
    <row r="10" spans="1:7" s="9" customFormat="1" ht="15.75" customHeight="1" x14ac:dyDescent="0.25">
      <c r="A10" s="32"/>
      <c r="B10" s="32"/>
      <c r="C10" s="32"/>
      <c r="D10" s="32"/>
      <c r="E10" s="32"/>
      <c r="F10" s="32"/>
      <c r="G10" s="32"/>
    </row>
    <row r="11" spans="1:7" s="9" customFormat="1" ht="15.75" customHeight="1" x14ac:dyDescent="0.25">
      <c r="A11" s="6">
        <v>1</v>
      </c>
      <c r="B11" s="34" t="s">
        <v>59</v>
      </c>
      <c r="C11" s="34"/>
      <c r="D11" s="6"/>
      <c r="E11" s="6"/>
      <c r="F11" s="6"/>
      <c r="G11" s="6"/>
    </row>
    <row r="12" spans="1:7" s="9" customFormat="1" ht="15.75" customHeight="1" x14ac:dyDescent="0.25">
      <c r="A12" s="4">
        <v>2</v>
      </c>
      <c r="B12" s="33" t="s">
        <v>48</v>
      </c>
      <c r="C12" s="33"/>
      <c r="D12" s="4"/>
      <c r="E12" s="4"/>
      <c r="F12" s="4"/>
      <c r="G12" s="4"/>
    </row>
    <row r="13" spans="1:7" ht="82.5" customHeight="1" x14ac:dyDescent="0.25">
      <c r="A13" s="18" t="s">
        <v>0</v>
      </c>
      <c r="B13" s="18" t="s">
        <v>1</v>
      </c>
      <c r="C13" s="19" t="s">
        <v>2</v>
      </c>
      <c r="D13" s="19" t="s">
        <v>3</v>
      </c>
      <c r="E13" s="19" t="s">
        <v>4</v>
      </c>
      <c r="F13" s="19" t="s">
        <v>5</v>
      </c>
      <c r="G13" s="19" t="s">
        <v>6</v>
      </c>
    </row>
    <row r="14" spans="1:7" s="10" customFormat="1" ht="16.5" x14ac:dyDescent="0.25">
      <c r="A14" s="30" t="s">
        <v>56</v>
      </c>
      <c r="B14" s="30"/>
      <c r="C14" s="30"/>
      <c r="D14" s="30"/>
      <c r="E14" s="30"/>
      <c r="F14" s="30"/>
      <c r="G14" s="30"/>
    </row>
    <row r="15" spans="1:7" ht="16.5" x14ac:dyDescent="0.3">
      <c r="A15" s="1">
        <v>1</v>
      </c>
      <c r="B15" s="15" t="s">
        <v>7</v>
      </c>
      <c r="C15" s="1">
        <v>1</v>
      </c>
      <c r="D15" s="1">
        <v>585000</v>
      </c>
      <c r="E15" s="1">
        <v>8000</v>
      </c>
      <c r="F15" s="1">
        <f>SUM(D15+E15)</f>
        <v>593000</v>
      </c>
      <c r="G15" s="1">
        <f t="shared" ref="G15:G24" si="0">SUM(C15*F15)</f>
        <v>593000</v>
      </c>
    </row>
    <row r="16" spans="1:7" ht="16.5" x14ac:dyDescent="0.3">
      <c r="A16" s="1">
        <v>2</v>
      </c>
      <c r="B16" s="15" t="s">
        <v>8</v>
      </c>
      <c r="C16" s="1">
        <v>1</v>
      </c>
      <c r="D16" s="1">
        <v>430000</v>
      </c>
      <c r="E16" s="1">
        <v>8000</v>
      </c>
      <c r="F16" s="1">
        <f t="shared" ref="F16:F21" si="1">SUM(D16+E16)</f>
        <v>438000</v>
      </c>
      <c r="G16" s="1">
        <f t="shared" si="0"/>
        <v>438000</v>
      </c>
    </row>
    <row r="17" spans="1:7" ht="16.5" x14ac:dyDescent="0.3">
      <c r="A17" s="1">
        <v>3</v>
      </c>
      <c r="B17" s="15" t="s">
        <v>9</v>
      </c>
      <c r="C17" s="1">
        <v>1</v>
      </c>
      <c r="D17" s="1">
        <v>430000</v>
      </c>
      <c r="E17" s="1">
        <v>8000</v>
      </c>
      <c r="F17" s="1">
        <f t="shared" si="1"/>
        <v>438000</v>
      </c>
      <c r="G17" s="1">
        <f t="shared" si="0"/>
        <v>438000</v>
      </c>
    </row>
    <row r="18" spans="1:7" ht="16.5" x14ac:dyDescent="0.3">
      <c r="A18" s="31" t="s">
        <v>13</v>
      </c>
      <c r="B18" s="31"/>
      <c r="C18" s="17">
        <f>SUM(C9:C17)</f>
        <v>3</v>
      </c>
      <c r="D18" s="1"/>
      <c r="E18" s="1"/>
      <c r="F18" s="1"/>
      <c r="G18" s="27">
        <f>SUM(G9:G17)</f>
        <v>1469000</v>
      </c>
    </row>
    <row r="19" spans="1:7" ht="16.5" customHeight="1" x14ac:dyDescent="0.25">
      <c r="A19" s="30" t="s">
        <v>57</v>
      </c>
      <c r="B19" s="30"/>
      <c r="C19" s="30"/>
      <c r="D19" s="30"/>
      <c r="E19" s="30"/>
      <c r="F19" s="30"/>
      <c r="G19" s="30"/>
    </row>
    <row r="20" spans="1:7" ht="16.5" x14ac:dyDescent="0.25">
      <c r="A20" s="1">
        <v>4</v>
      </c>
      <c r="B20" s="16" t="s">
        <v>10</v>
      </c>
      <c r="C20" s="1">
        <v>3</v>
      </c>
      <c r="D20" s="1">
        <v>341000</v>
      </c>
      <c r="E20" s="1">
        <v>8000</v>
      </c>
      <c r="F20" s="1">
        <f t="shared" si="1"/>
        <v>349000</v>
      </c>
      <c r="G20" s="1">
        <f t="shared" si="0"/>
        <v>1047000</v>
      </c>
    </row>
    <row r="21" spans="1:7" ht="16.5" customHeight="1" x14ac:dyDescent="0.25">
      <c r="A21" s="1">
        <v>5</v>
      </c>
      <c r="B21" s="14" t="s">
        <v>11</v>
      </c>
      <c r="C21" s="1">
        <v>1</v>
      </c>
      <c r="D21" s="1">
        <v>310000</v>
      </c>
      <c r="E21" s="1">
        <v>8000</v>
      </c>
      <c r="F21" s="1">
        <f t="shared" si="1"/>
        <v>318000</v>
      </c>
      <c r="G21" s="1">
        <f t="shared" si="0"/>
        <v>318000</v>
      </c>
    </row>
    <row r="22" spans="1:7" ht="16.5" x14ac:dyDescent="0.3">
      <c r="A22" s="1">
        <v>6</v>
      </c>
      <c r="B22" s="15" t="s">
        <v>12</v>
      </c>
      <c r="C22" s="1">
        <v>3</v>
      </c>
      <c r="D22" s="1">
        <v>320000</v>
      </c>
      <c r="E22" s="1">
        <v>8000</v>
      </c>
      <c r="F22" s="1">
        <f>SUM(D22+E22)</f>
        <v>328000</v>
      </c>
      <c r="G22" s="1">
        <f t="shared" si="0"/>
        <v>984000</v>
      </c>
    </row>
    <row r="23" spans="1:7" ht="16.5" x14ac:dyDescent="0.3">
      <c r="A23" s="1">
        <v>7</v>
      </c>
      <c r="B23" s="15" t="s">
        <v>58</v>
      </c>
      <c r="C23" s="1">
        <v>1</v>
      </c>
      <c r="D23" s="1">
        <v>400000</v>
      </c>
      <c r="E23" s="1">
        <v>8000</v>
      </c>
      <c r="F23" s="1">
        <f>SUM(D23+E23)</f>
        <v>408000</v>
      </c>
      <c r="G23" s="1">
        <f t="shared" si="0"/>
        <v>408000</v>
      </c>
    </row>
    <row r="24" spans="1:7" ht="16.5" x14ac:dyDescent="0.25">
      <c r="A24" s="1">
        <v>8</v>
      </c>
      <c r="B24" s="14" t="s">
        <v>46</v>
      </c>
      <c r="C24" s="1">
        <v>1</v>
      </c>
      <c r="D24" s="1">
        <v>105000</v>
      </c>
      <c r="E24" s="1">
        <v>8000</v>
      </c>
      <c r="F24" s="1">
        <f>SUM(D24+E24)</f>
        <v>113000</v>
      </c>
      <c r="G24" s="1">
        <f t="shared" si="0"/>
        <v>113000</v>
      </c>
    </row>
    <row r="25" spans="1:7" ht="16.5" x14ac:dyDescent="0.3">
      <c r="A25" s="31" t="s">
        <v>13</v>
      </c>
      <c r="B25" s="31"/>
      <c r="C25" s="17">
        <f>SUM(C20:C24)</f>
        <v>9</v>
      </c>
      <c r="D25" s="17"/>
      <c r="E25" s="17"/>
      <c r="F25" s="17"/>
      <c r="G25" s="20">
        <f>SUM(G20:G24)</f>
        <v>2870000</v>
      </c>
    </row>
    <row r="26" spans="1:7" ht="16.5" x14ac:dyDescent="0.3">
      <c r="A26" s="35" t="s">
        <v>14</v>
      </c>
      <c r="B26" s="35"/>
      <c r="C26" s="35"/>
      <c r="D26" s="35"/>
      <c r="E26" s="35"/>
      <c r="F26" s="35"/>
      <c r="G26" s="35"/>
    </row>
    <row r="27" spans="1:7" ht="66.75" customHeight="1" x14ac:dyDescent="0.3">
      <c r="A27" s="1">
        <v>9</v>
      </c>
      <c r="B27" s="21" t="s">
        <v>15</v>
      </c>
      <c r="C27" s="1">
        <v>9</v>
      </c>
      <c r="D27" s="1">
        <v>340000</v>
      </c>
      <c r="E27" s="1">
        <v>8000</v>
      </c>
      <c r="F27" s="1">
        <f>SUM(D27+E27)</f>
        <v>348000</v>
      </c>
      <c r="G27" s="1">
        <f>SUM(C27*F27)</f>
        <v>3132000</v>
      </c>
    </row>
    <row r="28" spans="1:7" ht="57" customHeight="1" x14ac:dyDescent="0.25">
      <c r="A28" s="1">
        <v>10</v>
      </c>
      <c r="B28" s="14" t="s">
        <v>16</v>
      </c>
      <c r="C28" s="1">
        <v>7</v>
      </c>
      <c r="D28" s="1">
        <v>405000</v>
      </c>
      <c r="E28" s="1">
        <v>8000</v>
      </c>
      <c r="F28" s="1">
        <f t="shared" ref="F28:F103" si="2">SUM(D28+E28)</f>
        <v>413000</v>
      </c>
      <c r="G28" s="1">
        <f>SUM(C28*F28)</f>
        <v>2891000</v>
      </c>
    </row>
    <row r="29" spans="1:7" s="11" customFormat="1" ht="16.5" x14ac:dyDescent="0.3">
      <c r="A29" s="31" t="s">
        <v>13</v>
      </c>
      <c r="B29" s="31"/>
      <c r="C29" s="20">
        <f>SUM(C27:C28)</f>
        <v>16</v>
      </c>
      <c r="D29" s="20"/>
      <c r="E29" s="20"/>
      <c r="F29" s="20"/>
      <c r="G29" s="20">
        <f>SUM(G27:G28)</f>
        <v>6023000</v>
      </c>
    </row>
    <row r="30" spans="1:7" ht="16.5" customHeight="1" x14ac:dyDescent="0.25">
      <c r="A30" s="30" t="s">
        <v>17</v>
      </c>
      <c r="B30" s="30"/>
      <c r="C30" s="30"/>
      <c r="D30" s="30"/>
      <c r="E30" s="30"/>
      <c r="F30" s="30"/>
      <c r="G30" s="30"/>
    </row>
    <row r="31" spans="1:7" s="11" customFormat="1" ht="16.5" x14ac:dyDescent="0.25">
      <c r="A31" s="20">
        <v>11</v>
      </c>
      <c r="B31" s="22" t="s">
        <v>18</v>
      </c>
      <c r="C31" s="20">
        <v>1</v>
      </c>
      <c r="D31" s="20">
        <v>470000</v>
      </c>
      <c r="E31" s="20">
        <v>8000</v>
      </c>
      <c r="F31" s="20">
        <f>SUM(D31+E31)</f>
        <v>478000</v>
      </c>
      <c r="G31" s="20">
        <f>C31*F31</f>
        <v>478000</v>
      </c>
    </row>
    <row r="32" spans="1:7" ht="16.5" customHeight="1" x14ac:dyDescent="0.25">
      <c r="A32" s="30" t="s">
        <v>19</v>
      </c>
      <c r="B32" s="30"/>
      <c r="C32" s="30"/>
      <c r="D32" s="30"/>
      <c r="E32" s="30"/>
      <c r="F32" s="30"/>
      <c r="G32" s="30"/>
    </row>
    <row r="33" spans="1:7" ht="16.5" customHeight="1" x14ac:dyDescent="0.25">
      <c r="A33" s="26">
        <v>12</v>
      </c>
      <c r="B33" s="14" t="s">
        <v>20</v>
      </c>
      <c r="C33" s="26">
        <v>1</v>
      </c>
      <c r="D33" s="26">
        <v>380000</v>
      </c>
      <c r="E33" s="26">
        <v>8000</v>
      </c>
      <c r="F33" s="26">
        <v>388000</v>
      </c>
      <c r="G33" s="26">
        <v>388000</v>
      </c>
    </row>
    <row r="34" spans="1:7" ht="16.5" x14ac:dyDescent="0.25">
      <c r="A34" s="1">
        <v>13</v>
      </c>
      <c r="B34" s="14" t="s">
        <v>21</v>
      </c>
      <c r="C34" s="12">
        <v>3</v>
      </c>
      <c r="D34" s="1">
        <v>280000</v>
      </c>
      <c r="E34" s="1">
        <v>8000</v>
      </c>
      <c r="F34" s="1">
        <f t="shared" si="2"/>
        <v>288000</v>
      </c>
      <c r="G34" s="1">
        <f>SUM(C34*F34)</f>
        <v>864000</v>
      </c>
    </row>
    <row r="35" spans="1:7" ht="16.5" x14ac:dyDescent="0.25">
      <c r="A35" s="1">
        <v>14</v>
      </c>
      <c r="B35" s="14" t="s">
        <v>22</v>
      </c>
      <c r="C35" s="1">
        <v>3</v>
      </c>
      <c r="D35" s="1">
        <v>230000</v>
      </c>
      <c r="E35" s="1">
        <v>8000</v>
      </c>
      <c r="F35" s="1">
        <f t="shared" si="2"/>
        <v>238000</v>
      </c>
      <c r="G35" s="1">
        <f>SUM(C35*F35)</f>
        <v>714000</v>
      </c>
    </row>
    <row r="36" spans="1:7" ht="16.5" x14ac:dyDescent="0.25">
      <c r="A36" s="1">
        <v>15</v>
      </c>
      <c r="B36" s="14" t="s">
        <v>30</v>
      </c>
      <c r="C36" s="1">
        <v>2</v>
      </c>
      <c r="D36" s="1">
        <v>180000</v>
      </c>
      <c r="E36" s="1">
        <v>8000</v>
      </c>
      <c r="F36" s="1">
        <f t="shared" si="2"/>
        <v>188000</v>
      </c>
      <c r="G36" s="1">
        <f>SUM(C36*F36)</f>
        <v>376000</v>
      </c>
    </row>
    <row r="37" spans="1:7" s="11" customFormat="1" ht="16.5" x14ac:dyDescent="0.3">
      <c r="A37" s="31" t="s">
        <v>13</v>
      </c>
      <c r="B37" s="31"/>
      <c r="C37" s="28">
        <f>SUM(C33:C36)</f>
        <v>9</v>
      </c>
      <c r="D37" s="20"/>
      <c r="E37" s="20"/>
      <c r="F37" s="20"/>
      <c r="G37" s="20">
        <f>SUM(G33:G36)</f>
        <v>2342000</v>
      </c>
    </row>
    <row r="38" spans="1:7" ht="17.25" customHeight="1" x14ac:dyDescent="0.25">
      <c r="A38" s="36" t="s">
        <v>23</v>
      </c>
      <c r="B38" s="36"/>
      <c r="C38" s="36"/>
      <c r="D38" s="36"/>
      <c r="E38" s="36"/>
      <c r="F38" s="36"/>
      <c r="G38" s="36"/>
    </row>
    <row r="39" spans="1:7" ht="16.5" x14ac:dyDescent="0.25">
      <c r="A39" s="1">
        <v>16</v>
      </c>
      <c r="B39" s="14" t="s">
        <v>20</v>
      </c>
      <c r="C39" s="1">
        <v>1</v>
      </c>
      <c r="D39" s="1">
        <v>380000</v>
      </c>
      <c r="E39" s="1">
        <v>8000</v>
      </c>
      <c r="F39" s="1">
        <f t="shared" si="2"/>
        <v>388000</v>
      </c>
      <c r="G39" s="1">
        <f>SUM(C39*F39)</f>
        <v>388000</v>
      </c>
    </row>
    <row r="40" spans="1:7" ht="16.5" x14ac:dyDescent="0.25">
      <c r="A40" s="1">
        <v>17</v>
      </c>
      <c r="B40" s="14" t="s">
        <v>21</v>
      </c>
      <c r="C40" s="1">
        <v>2</v>
      </c>
      <c r="D40" s="1">
        <v>280000</v>
      </c>
      <c r="E40" s="1">
        <v>8000</v>
      </c>
      <c r="F40" s="1">
        <f t="shared" si="2"/>
        <v>288000</v>
      </c>
      <c r="G40" s="1">
        <f>SUM(C40*F40)</f>
        <v>576000</v>
      </c>
    </row>
    <row r="41" spans="1:7" ht="16.5" x14ac:dyDescent="0.25">
      <c r="A41" s="1">
        <v>18</v>
      </c>
      <c r="B41" s="14" t="s">
        <v>22</v>
      </c>
      <c r="C41" s="1">
        <v>2</v>
      </c>
      <c r="D41" s="1">
        <v>230000</v>
      </c>
      <c r="E41" s="1">
        <v>8000</v>
      </c>
      <c r="F41" s="1">
        <f t="shared" si="2"/>
        <v>238000</v>
      </c>
      <c r="G41" s="1">
        <f>SUM(C41*F41)</f>
        <v>476000</v>
      </c>
    </row>
    <row r="42" spans="1:7" ht="16.5" x14ac:dyDescent="0.25">
      <c r="A42" s="1">
        <v>19</v>
      </c>
      <c r="B42" s="14" t="s">
        <v>30</v>
      </c>
      <c r="C42" s="1">
        <v>1</v>
      </c>
      <c r="D42" s="1">
        <v>180000</v>
      </c>
      <c r="E42" s="1">
        <v>8000</v>
      </c>
      <c r="F42" s="1">
        <f t="shared" si="2"/>
        <v>188000</v>
      </c>
      <c r="G42" s="1">
        <f>SUM(C42*F42)</f>
        <v>188000</v>
      </c>
    </row>
    <row r="43" spans="1:7" s="11" customFormat="1" ht="16.5" x14ac:dyDescent="0.3">
      <c r="A43" s="31" t="s">
        <v>13</v>
      </c>
      <c r="B43" s="31"/>
      <c r="C43" s="20">
        <f>SUM(C39:C42)</f>
        <v>6</v>
      </c>
      <c r="D43" s="20"/>
      <c r="E43" s="20"/>
      <c r="F43" s="20"/>
      <c r="G43" s="20">
        <f>SUM(G39:G42)</f>
        <v>1628000</v>
      </c>
    </row>
    <row r="44" spans="1:7" ht="16.5" customHeight="1" x14ac:dyDescent="0.25">
      <c r="A44" s="30" t="s">
        <v>24</v>
      </c>
      <c r="B44" s="30"/>
      <c r="C44" s="30"/>
      <c r="D44" s="30"/>
      <c r="E44" s="30"/>
      <c r="F44" s="30"/>
      <c r="G44" s="30"/>
    </row>
    <row r="45" spans="1:7" ht="16.5" x14ac:dyDescent="0.25">
      <c r="A45" s="1">
        <v>20</v>
      </c>
      <c r="B45" s="14" t="s">
        <v>20</v>
      </c>
      <c r="C45" s="1">
        <v>1</v>
      </c>
      <c r="D45" s="1">
        <v>380000</v>
      </c>
      <c r="E45" s="1">
        <v>8000</v>
      </c>
      <c r="F45" s="1">
        <f t="shared" si="2"/>
        <v>388000</v>
      </c>
      <c r="G45" s="1">
        <f>SUM(C45*F45)</f>
        <v>388000</v>
      </c>
    </row>
    <row r="46" spans="1:7" ht="16.5" x14ac:dyDescent="0.25">
      <c r="A46" s="1">
        <v>21</v>
      </c>
      <c r="B46" s="14" t="s">
        <v>21</v>
      </c>
      <c r="C46" s="1">
        <v>3</v>
      </c>
      <c r="D46" s="1">
        <v>280000</v>
      </c>
      <c r="E46" s="1">
        <v>8000</v>
      </c>
      <c r="F46" s="1">
        <f t="shared" si="2"/>
        <v>288000</v>
      </c>
      <c r="G46" s="1">
        <f>SUM(C46*F46)</f>
        <v>864000</v>
      </c>
    </row>
    <row r="47" spans="1:7" ht="16.5" x14ac:dyDescent="0.25">
      <c r="A47" s="1">
        <v>22</v>
      </c>
      <c r="B47" s="14" t="s">
        <v>22</v>
      </c>
      <c r="C47" s="1">
        <v>3</v>
      </c>
      <c r="D47" s="1">
        <v>230000</v>
      </c>
      <c r="E47" s="1">
        <v>8000</v>
      </c>
      <c r="F47" s="1">
        <f t="shared" si="2"/>
        <v>238000</v>
      </c>
      <c r="G47" s="1">
        <f>SUM(C47*F47)</f>
        <v>714000</v>
      </c>
    </row>
    <row r="48" spans="1:7" ht="16.5" x14ac:dyDescent="0.25">
      <c r="A48" s="1">
        <v>23</v>
      </c>
      <c r="B48" s="14" t="s">
        <v>30</v>
      </c>
      <c r="C48" s="1">
        <v>2</v>
      </c>
      <c r="D48" s="1">
        <v>180000</v>
      </c>
      <c r="E48" s="1">
        <v>8000</v>
      </c>
      <c r="F48" s="1">
        <f t="shared" si="2"/>
        <v>188000</v>
      </c>
      <c r="G48" s="1">
        <f>SUM(C48*F48)</f>
        <v>376000</v>
      </c>
    </row>
    <row r="49" spans="1:7" s="11" customFormat="1" ht="16.5" customHeight="1" x14ac:dyDescent="0.3">
      <c r="A49" s="41" t="s">
        <v>13</v>
      </c>
      <c r="B49" s="42"/>
      <c r="C49" s="20">
        <f>SUM(C45:C48)</f>
        <v>9</v>
      </c>
      <c r="D49" s="20"/>
      <c r="E49" s="20"/>
      <c r="F49" s="20"/>
      <c r="G49" s="20">
        <f>SUM(G45:G48)</f>
        <v>2342000</v>
      </c>
    </row>
    <row r="50" spans="1:7" ht="16.5" customHeight="1" x14ac:dyDescent="0.25">
      <c r="A50" s="38" t="s">
        <v>25</v>
      </c>
      <c r="B50" s="39"/>
      <c r="C50" s="39"/>
      <c r="D50" s="39"/>
      <c r="E50" s="39"/>
      <c r="F50" s="39"/>
      <c r="G50" s="40"/>
    </row>
    <row r="51" spans="1:7" ht="16.5" x14ac:dyDescent="0.25">
      <c r="A51" s="1">
        <v>24</v>
      </c>
      <c r="B51" s="14" t="s">
        <v>20</v>
      </c>
      <c r="C51" s="12">
        <v>1</v>
      </c>
      <c r="D51" s="1">
        <v>380000</v>
      </c>
      <c r="E51" s="1">
        <v>8000</v>
      </c>
      <c r="F51" s="1">
        <f t="shared" si="2"/>
        <v>388000</v>
      </c>
      <c r="G51" s="1">
        <f>SUM(C51*F51)</f>
        <v>388000</v>
      </c>
    </row>
    <row r="52" spans="1:7" ht="16.5" x14ac:dyDescent="0.25">
      <c r="A52" s="1">
        <v>25</v>
      </c>
      <c r="B52" s="14" t="s">
        <v>21</v>
      </c>
      <c r="C52" s="12">
        <v>1</v>
      </c>
      <c r="D52" s="1">
        <v>280000</v>
      </c>
      <c r="E52" s="1">
        <v>8000</v>
      </c>
      <c r="F52" s="1">
        <f t="shared" si="2"/>
        <v>288000</v>
      </c>
      <c r="G52" s="1">
        <f>SUM(C52*F52)</f>
        <v>288000</v>
      </c>
    </row>
    <row r="53" spans="1:7" ht="16.5" x14ac:dyDescent="0.25">
      <c r="A53" s="1">
        <v>26</v>
      </c>
      <c r="B53" s="14" t="s">
        <v>22</v>
      </c>
      <c r="C53" s="12">
        <v>2</v>
      </c>
      <c r="D53" s="1">
        <v>230000</v>
      </c>
      <c r="E53" s="1">
        <v>8000</v>
      </c>
      <c r="F53" s="1">
        <f t="shared" si="2"/>
        <v>238000</v>
      </c>
      <c r="G53" s="1">
        <f>SUM(C53*F53)</f>
        <v>476000</v>
      </c>
    </row>
    <row r="54" spans="1:7" ht="16.5" x14ac:dyDescent="0.25">
      <c r="A54" s="1">
        <v>27</v>
      </c>
      <c r="B54" s="14" t="s">
        <v>30</v>
      </c>
      <c r="C54" s="12">
        <v>1</v>
      </c>
      <c r="D54" s="1">
        <v>180000</v>
      </c>
      <c r="E54" s="1">
        <v>8000</v>
      </c>
      <c r="F54" s="1">
        <f t="shared" si="2"/>
        <v>188000</v>
      </c>
      <c r="G54" s="1">
        <f>SUM(C54*F54)</f>
        <v>188000</v>
      </c>
    </row>
    <row r="55" spans="1:7" s="11" customFormat="1" ht="16.5" customHeight="1" x14ac:dyDescent="0.3">
      <c r="A55" s="41" t="s">
        <v>13</v>
      </c>
      <c r="B55" s="42"/>
      <c r="C55" s="20">
        <f>SUM(C51:C54)</f>
        <v>5</v>
      </c>
      <c r="D55" s="20"/>
      <c r="E55" s="20"/>
      <c r="F55" s="20"/>
      <c r="G55" s="20">
        <f>SUM(G51:G54)</f>
        <v>1340000</v>
      </c>
    </row>
    <row r="56" spans="1:7" ht="16.5" customHeight="1" x14ac:dyDescent="0.25">
      <c r="A56" s="38" t="s">
        <v>26</v>
      </c>
      <c r="B56" s="39"/>
      <c r="C56" s="39"/>
      <c r="D56" s="39"/>
      <c r="E56" s="39"/>
      <c r="F56" s="39"/>
      <c r="G56" s="40"/>
    </row>
    <row r="57" spans="1:7" ht="16.5" x14ac:dyDescent="0.25">
      <c r="A57" s="1">
        <v>28</v>
      </c>
      <c r="B57" s="14" t="s">
        <v>20</v>
      </c>
      <c r="C57" s="1">
        <v>1</v>
      </c>
      <c r="D57" s="1">
        <v>380000</v>
      </c>
      <c r="E57" s="1">
        <v>8000</v>
      </c>
      <c r="F57" s="1">
        <f t="shared" si="2"/>
        <v>388000</v>
      </c>
      <c r="G57" s="1">
        <f>SUM(C57*F57)</f>
        <v>388000</v>
      </c>
    </row>
    <row r="58" spans="1:7" ht="16.5" x14ac:dyDescent="0.25">
      <c r="A58" s="1">
        <v>29</v>
      </c>
      <c r="B58" s="14" t="s">
        <v>21</v>
      </c>
      <c r="C58" s="1">
        <v>2</v>
      </c>
      <c r="D58" s="1">
        <v>280000</v>
      </c>
      <c r="E58" s="1">
        <v>8000</v>
      </c>
      <c r="F58" s="1">
        <f t="shared" si="2"/>
        <v>288000</v>
      </c>
      <c r="G58" s="1">
        <f>SUM(C58*F58)</f>
        <v>576000</v>
      </c>
    </row>
    <row r="59" spans="1:7" ht="16.5" x14ac:dyDescent="0.25">
      <c r="A59" s="1">
        <v>30</v>
      </c>
      <c r="B59" s="14" t="s">
        <v>22</v>
      </c>
      <c r="C59" s="1">
        <v>1</v>
      </c>
      <c r="D59" s="1">
        <v>230000</v>
      </c>
      <c r="E59" s="1">
        <v>8000</v>
      </c>
      <c r="F59" s="1">
        <f t="shared" si="2"/>
        <v>238000</v>
      </c>
      <c r="G59" s="1">
        <f>SUM(C59*F59)</f>
        <v>238000</v>
      </c>
    </row>
    <row r="60" spans="1:7" ht="16.5" x14ac:dyDescent="0.25">
      <c r="A60" s="1">
        <v>31</v>
      </c>
      <c r="B60" s="14" t="s">
        <v>30</v>
      </c>
      <c r="C60" s="1">
        <v>1</v>
      </c>
      <c r="D60" s="1">
        <v>180000</v>
      </c>
      <c r="E60" s="1">
        <v>8000</v>
      </c>
      <c r="F60" s="1">
        <f t="shared" si="2"/>
        <v>188000</v>
      </c>
      <c r="G60" s="1">
        <f t="shared" ref="G60:G103" si="3">SUM(C60*F60)</f>
        <v>188000</v>
      </c>
    </row>
    <row r="61" spans="1:7" s="11" customFormat="1" ht="16.5" customHeight="1" x14ac:dyDescent="0.3">
      <c r="A61" s="41" t="s">
        <v>13</v>
      </c>
      <c r="B61" s="42"/>
      <c r="C61" s="20">
        <f>SUM(C57:C60)</f>
        <v>5</v>
      </c>
      <c r="D61" s="20"/>
      <c r="E61" s="20"/>
      <c r="F61" s="20"/>
      <c r="G61" s="20">
        <f>SUM(G57:G60)</f>
        <v>1390000</v>
      </c>
    </row>
    <row r="62" spans="1:7" ht="16.5" customHeight="1" x14ac:dyDescent="0.25">
      <c r="A62" s="38" t="s">
        <v>27</v>
      </c>
      <c r="B62" s="39"/>
      <c r="C62" s="39"/>
      <c r="D62" s="39"/>
      <c r="E62" s="39"/>
      <c r="F62" s="39"/>
      <c r="G62" s="40"/>
    </row>
    <row r="63" spans="1:7" ht="16.5" x14ac:dyDescent="0.25">
      <c r="A63" s="1">
        <v>32</v>
      </c>
      <c r="B63" s="14" t="s">
        <v>20</v>
      </c>
      <c r="C63" s="1">
        <v>1</v>
      </c>
      <c r="D63" s="1">
        <v>380000</v>
      </c>
      <c r="E63" s="1">
        <v>8000</v>
      </c>
      <c r="F63" s="1">
        <f t="shared" si="2"/>
        <v>388000</v>
      </c>
      <c r="G63" s="1">
        <f t="shared" si="3"/>
        <v>388000</v>
      </c>
    </row>
    <row r="64" spans="1:7" ht="16.5" x14ac:dyDescent="0.25">
      <c r="A64" s="1">
        <v>33</v>
      </c>
      <c r="B64" s="14" t="s">
        <v>21</v>
      </c>
      <c r="C64" s="1">
        <v>1</v>
      </c>
      <c r="D64" s="1">
        <v>280000</v>
      </c>
      <c r="E64" s="1">
        <v>8000</v>
      </c>
      <c r="F64" s="1">
        <f t="shared" si="2"/>
        <v>288000</v>
      </c>
      <c r="G64" s="1">
        <f t="shared" si="3"/>
        <v>288000</v>
      </c>
    </row>
    <row r="65" spans="1:7" ht="16.5" x14ac:dyDescent="0.25">
      <c r="A65" s="1">
        <v>34</v>
      </c>
      <c r="B65" s="14" t="s">
        <v>22</v>
      </c>
      <c r="C65" s="1">
        <v>2</v>
      </c>
      <c r="D65" s="1">
        <v>230000</v>
      </c>
      <c r="E65" s="1">
        <v>8000</v>
      </c>
      <c r="F65" s="1">
        <f t="shared" si="2"/>
        <v>238000</v>
      </c>
      <c r="G65" s="1">
        <f t="shared" si="3"/>
        <v>476000</v>
      </c>
    </row>
    <row r="66" spans="1:7" ht="16.5" x14ac:dyDescent="0.25">
      <c r="A66" s="1">
        <v>35</v>
      </c>
      <c r="B66" s="14" t="s">
        <v>30</v>
      </c>
      <c r="C66" s="1">
        <v>1</v>
      </c>
      <c r="D66" s="1">
        <v>180000</v>
      </c>
      <c r="E66" s="1">
        <v>8000</v>
      </c>
      <c r="F66" s="1">
        <f t="shared" si="2"/>
        <v>188000</v>
      </c>
      <c r="G66" s="1">
        <f t="shared" si="3"/>
        <v>188000</v>
      </c>
    </row>
    <row r="67" spans="1:7" s="11" customFormat="1" ht="16.5" customHeight="1" x14ac:dyDescent="0.3">
      <c r="A67" s="41" t="s">
        <v>13</v>
      </c>
      <c r="B67" s="42"/>
      <c r="C67" s="20">
        <f>SUM(C63:C66)</f>
        <v>5</v>
      </c>
      <c r="D67" s="20"/>
      <c r="E67" s="20"/>
      <c r="F67" s="20"/>
      <c r="G67" s="20">
        <f>SUM(G63:G66)</f>
        <v>1340000</v>
      </c>
    </row>
    <row r="68" spans="1:7" ht="16.5" customHeight="1" x14ac:dyDescent="0.25">
      <c r="A68" s="38" t="s">
        <v>28</v>
      </c>
      <c r="B68" s="39"/>
      <c r="C68" s="39"/>
      <c r="D68" s="39"/>
      <c r="E68" s="39"/>
      <c r="F68" s="39"/>
      <c r="G68" s="40"/>
    </row>
    <row r="69" spans="1:7" ht="16.5" x14ac:dyDescent="0.25">
      <c r="A69" s="1">
        <v>36</v>
      </c>
      <c r="B69" s="14" t="s">
        <v>20</v>
      </c>
      <c r="C69" s="1">
        <v>1</v>
      </c>
      <c r="D69" s="1">
        <v>380000</v>
      </c>
      <c r="E69" s="1">
        <v>8000</v>
      </c>
      <c r="F69" s="1">
        <f t="shared" si="2"/>
        <v>388000</v>
      </c>
      <c r="G69" s="1">
        <f t="shared" si="3"/>
        <v>388000</v>
      </c>
    </row>
    <row r="70" spans="1:7" ht="16.5" x14ac:dyDescent="0.25">
      <c r="A70" s="1">
        <v>37</v>
      </c>
      <c r="B70" s="14" t="s">
        <v>21</v>
      </c>
      <c r="C70" s="1">
        <v>2</v>
      </c>
      <c r="D70" s="1">
        <v>280000</v>
      </c>
      <c r="E70" s="1">
        <v>8000</v>
      </c>
      <c r="F70" s="1">
        <f t="shared" si="2"/>
        <v>288000</v>
      </c>
      <c r="G70" s="1">
        <f t="shared" si="3"/>
        <v>576000</v>
      </c>
    </row>
    <row r="71" spans="1:7" ht="16.5" x14ac:dyDescent="0.25">
      <c r="A71" s="1">
        <v>38</v>
      </c>
      <c r="B71" s="14" t="s">
        <v>22</v>
      </c>
      <c r="C71" s="1">
        <v>1</v>
      </c>
      <c r="D71" s="1">
        <v>230000</v>
      </c>
      <c r="E71" s="1">
        <v>8000</v>
      </c>
      <c r="F71" s="1">
        <f t="shared" si="2"/>
        <v>238000</v>
      </c>
      <c r="G71" s="1">
        <f t="shared" si="3"/>
        <v>238000</v>
      </c>
    </row>
    <row r="72" spans="1:7" ht="16.5" x14ac:dyDescent="0.25">
      <c r="A72" s="1">
        <v>39</v>
      </c>
      <c r="B72" s="14" t="s">
        <v>30</v>
      </c>
      <c r="C72" s="1">
        <v>1</v>
      </c>
      <c r="D72" s="1">
        <v>180000</v>
      </c>
      <c r="E72" s="1">
        <v>8000</v>
      </c>
      <c r="F72" s="1">
        <f t="shared" si="2"/>
        <v>188000</v>
      </c>
      <c r="G72" s="1">
        <f t="shared" si="3"/>
        <v>188000</v>
      </c>
    </row>
    <row r="73" spans="1:7" s="11" customFormat="1" ht="16.5" customHeight="1" x14ac:dyDescent="0.3">
      <c r="A73" s="41" t="s">
        <v>13</v>
      </c>
      <c r="B73" s="42"/>
      <c r="C73" s="20">
        <f>SUM(C69:C72)</f>
        <v>5</v>
      </c>
      <c r="D73" s="20"/>
      <c r="E73" s="20"/>
      <c r="F73" s="20"/>
      <c r="G73" s="20">
        <f>SUM(G69:G72)</f>
        <v>1390000</v>
      </c>
    </row>
    <row r="74" spans="1:7" ht="16.5" customHeight="1" x14ac:dyDescent="0.25">
      <c r="A74" s="38" t="s">
        <v>29</v>
      </c>
      <c r="B74" s="39"/>
      <c r="C74" s="39"/>
      <c r="D74" s="39"/>
      <c r="E74" s="39"/>
      <c r="F74" s="39"/>
      <c r="G74" s="40"/>
    </row>
    <row r="75" spans="1:7" ht="16.5" x14ac:dyDescent="0.25">
      <c r="A75" s="1">
        <v>40</v>
      </c>
      <c r="B75" s="14" t="s">
        <v>20</v>
      </c>
      <c r="C75" s="1">
        <v>1</v>
      </c>
      <c r="D75" s="1">
        <v>380000</v>
      </c>
      <c r="E75" s="1">
        <v>8000</v>
      </c>
      <c r="F75" s="1">
        <f t="shared" si="2"/>
        <v>388000</v>
      </c>
      <c r="G75" s="1">
        <f t="shared" si="3"/>
        <v>388000</v>
      </c>
    </row>
    <row r="76" spans="1:7" ht="16.5" x14ac:dyDescent="0.25">
      <c r="A76" s="1">
        <v>41</v>
      </c>
      <c r="B76" s="14" t="s">
        <v>21</v>
      </c>
      <c r="C76" s="1">
        <v>1</v>
      </c>
      <c r="D76" s="1">
        <v>280000</v>
      </c>
      <c r="E76" s="1">
        <v>8000</v>
      </c>
      <c r="F76" s="1">
        <f t="shared" si="2"/>
        <v>288000</v>
      </c>
      <c r="G76" s="1">
        <f t="shared" si="3"/>
        <v>288000</v>
      </c>
    </row>
    <row r="77" spans="1:7" ht="16.5" x14ac:dyDescent="0.25">
      <c r="A77" s="1">
        <v>42</v>
      </c>
      <c r="B77" s="14" t="s">
        <v>22</v>
      </c>
      <c r="C77" s="1">
        <v>3</v>
      </c>
      <c r="D77" s="1">
        <v>230000</v>
      </c>
      <c r="E77" s="1">
        <v>8000</v>
      </c>
      <c r="F77" s="1">
        <v>238000</v>
      </c>
      <c r="G77" s="1">
        <v>952000</v>
      </c>
    </row>
    <row r="78" spans="1:7" ht="16.5" x14ac:dyDescent="0.25">
      <c r="A78" s="1">
        <v>43</v>
      </c>
      <c r="B78" s="14" t="s">
        <v>30</v>
      </c>
      <c r="C78" s="1">
        <v>1</v>
      </c>
      <c r="D78" s="1">
        <v>180000</v>
      </c>
      <c r="E78" s="1">
        <v>8000</v>
      </c>
      <c r="F78" s="1">
        <f t="shared" si="2"/>
        <v>188000</v>
      </c>
      <c r="G78" s="1">
        <f t="shared" si="3"/>
        <v>188000</v>
      </c>
    </row>
    <row r="79" spans="1:7" s="11" customFormat="1" ht="16.5" customHeight="1" x14ac:dyDescent="0.3">
      <c r="A79" s="41" t="s">
        <v>13</v>
      </c>
      <c r="B79" s="42"/>
      <c r="C79" s="20">
        <f>SUM(C75:C78)</f>
        <v>6</v>
      </c>
      <c r="D79" s="20"/>
      <c r="E79" s="20"/>
      <c r="F79" s="20"/>
      <c r="G79" s="20">
        <f>SUM(G75:G78)</f>
        <v>1816000</v>
      </c>
    </row>
    <row r="80" spans="1:7" s="11" customFormat="1" ht="16.5" customHeight="1" x14ac:dyDescent="0.25">
      <c r="A80" s="43" t="s">
        <v>49</v>
      </c>
      <c r="B80" s="44"/>
      <c r="C80" s="44"/>
      <c r="D80" s="44"/>
      <c r="E80" s="44"/>
      <c r="F80" s="44"/>
      <c r="G80" s="45"/>
    </row>
    <row r="81" spans="1:7" s="11" customFormat="1" ht="16.5" x14ac:dyDescent="0.25">
      <c r="A81" s="1">
        <v>44</v>
      </c>
      <c r="B81" s="23" t="s">
        <v>20</v>
      </c>
      <c r="C81" s="12">
        <v>1</v>
      </c>
      <c r="D81" s="12">
        <v>380000</v>
      </c>
      <c r="E81" s="12">
        <v>8000</v>
      </c>
      <c r="F81" s="12">
        <f t="shared" ref="F81" si="4">SUM(D81+E81)</f>
        <v>388000</v>
      </c>
      <c r="G81" s="12">
        <f t="shared" ref="G81" si="5">SUM(C81*F81)</f>
        <v>388000</v>
      </c>
    </row>
    <row r="82" spans="1:7" s="11" customFormat="1" ht="16.5" x14ac:dyDescent="0.25">
      <c r="A82" s="1">
        <v>45</v>
      </c>
      <c r="B82" s="23" t="s">
        <v>21</v>
      </c>
      <c r="C82" s="12">
        <v>3</v>
      </c>
      <c r="D82" s="12">
        <v>280000</v>
      </c>
      <c r="E82" s="12">
        <v>8000</v>
      </c>
      <c r="F82" s="12">
        <f>SUM(D82+E82)</f>
        <v>288000</v>
      </c>
      <c r="G82" s="12">
        <f>SUM(C82*F82)</f>
        <v>864000</v>
      </c>
    </row>
    <row r="83" spans="1:7" s="11" customFormat="1" ht="16.5" x14ac:dyDescent="0.25">
      <c r="A83" s="1">
        <v>46</v>
      </c>
      <c r="B83" s="23" t="s">
        <v>22</v>
      </c>
      <c r="C83" s="24">
        <v>1</v>
      </c>
      <c r="D83" s="24">
        <v>230000</v>
      </c>
      <c r="E83" s="24">
        <v>8000</v>
      </c>
      <c r="F83" s="24">
        <f>SUM(D83+E83)</f>
        <v>238000</v>
      </c>
      <c r="G83" s="24">
        <f>SUM(C83*F83)</f>
        <v>238000</v>
      </c>
    </row>
    <row r="84" spans="1:7" s="11" customFormat="1" ht="16.5" customHeight="1" x14ac:dyDescent="0.3">
      <c r="A84" s="46" t="s">
        <v>13</v>
      </c>
      <c r="B84" s="47"/>
      <c r="C84" s="20">
        <f>SUM(C81:C83)</f>
        <v>5</v>
      </c>
      <c r="D84" s="25"/>
      <c r="E84" s="25"/>
      <c r="F84" s="25"/>
      <c r="G84" s="25">
        <f>SUM(G81:G83)</f>
        <v>1490000</v>
      </c>
    </row>
    <row r="85" spans="1:7" ht="16.5" customHeight="1" x14ac:dyDescent="0.25">
      <c r="A85" s="38" t="s">
        <v>31</v>
      </c>
      <c r="B85" s="39"/>
      <c r="C85" s="39"/>
      <c r="D85" s="39"/>
      <c r="E85" s="39"/>
      <c r="F85" s="39"/>
      <c r="G85" s="40"/>
    </row>
    <row r="86" spans="1:7" ht="16.5" x14ac:dyDescent="0.25">
      <c r="A86" s="1">
        <v>47</v>
      </c>
      <c r="B86" s="14" t="s">
        <v>53</v>
      </c>
      <c r="C86" s="1">
        <v>1</v>
      </c>
      <c r="D86" s="1">
        <v>210600</v>
      </c>
      <c r="E86" s="1"/>
      <c r="F86" s="1">
        <f t="shared" si="2"/>
        <v>210600</v>
      </c>
      <c r="G86" s="1">
        <f t="shared" si="3"/>
        <v>210600</v>
      </c>
    </row>
    <row r="87" spans="1:7" ht="16.5" x14ac:dyDescent="0.25">
      <c r="A87" s="1">
        <v>48</v>
      </c>
      <c r="B87" s="14" t="s">
        <v>54</v>
      </c>
      <c r="C87" s="1">
        <v>1</v>
      </c>
      <c r="D87" s="1">
        <v>280000</v>
      </c>
      <c r="E87" s="1">
        <v>8000</v>
      </c>
      <c r="F87" s="1">
        <f t="shared" si="2"/>
        <v>288000</v>
      </c>
      <c r="G87" s="1">
        <f t="shared" si="3"/>
        <v>288000</v>
      </c>
    </row>
    <row r="88" spans="1:7" ht="16.5" x14ac:dyDescent="0.25">
      <c r="A88" s="1">
        <v>49</v>
      </c>
      <c r="B88" s="14" t="s">
        <v>55</v>
      </c>
      <c r="C88" s="1">
        <v>1</v>
      </c>
      <c r="D88" s="1">
        <v>160600</v>
      </c>
      <c r="E88" s="1"/>
      <c r="F88" s="1">
        <f t="shared" si="2"/>
        <v>160600</v>
      </c>
      <c r="G88" s="1">
        <f t="shared" si="3"/>
        <v>160600</v>
      </c>
    </row>
    <row r="89" spans="1:7" ht="16.5" x14ac:dyDescent="0.25">
      <c r="A89" s="1">
        <v>50</v>
      </c>
      <c r="B89" s="14" t="s">
        <v>22</v>
      </c>
      <c r="C89" s="12">
        <v>47</v>
      </c>
      <c r="D89" s="1">
        <v>230000</v>
      </c>
      <c r="E89" s="1">
        <v>8000</v>
      </c>
      <c r="F89" s="1">
        <f t="shared" si="2"/>
        <v>238000</v>
      </c>
      <c r="G89" s="1">
        <f t="shared" si="3"/>
        <v>11186000</v>
      </c>
    </row>
    <row r="90" spans="1:7" ht="16.5" x14ac:dyDescent="0.25">
      <c r="A90" s="1">
        <v>51</v>
      </c>
      <c r="B90" s="14" t="s">
        <v>30</v>
      </c>
      <c r="C90" s="1">
        <v>1</v>
      </c>
      <c r="D90" s="1">
        <v>180000</v>
      </c>
      <c r="E90" s="1">
        <v>8000</v>
      </c>
      <c r="F90" s="1">
        <f t="shared" si="2"/>
        <v>188000</v>
      </c>
      <c r="G90" s="1">
        <f t="shared" si="3"/>
        <v>188000</v>
      </c>
    </row>
    <row r="91" spans="1:7" ht="16.5" x14ac:dyDescent="0.25">
      <c r="A91" s="1">
        <v>52</v>
      </c>
      <c r="B91" s="14" t="s">
        <v>30</v>
      </c>
      <c r="C91" s="1">
        <v>16</v>
      </c>
      <c r="D91" s="1">
        <v>180000</v>
      </c>
      <c r="E91" s="1">
        <v>8000</v>
      </c>
      <c r="F91" s="1">
        <f t="shared" si="2"/>
        <v>188000</v>
      </c>
      <c r="G91" s="1">
        <f t="shared" si="3"/>
        <v>3008000</v>
      </c>
    </row>
    <row r="92" spans="1:7" s="11" customFormat="1" ht="16.5" customHeight="1" x14ac:dyDescent="0.3">
      <c r="A92" s="41" t="s">
        <v>13</v>
      </c>
      <c r="B92" s="42"/>
      <c r="C92" s="20">
        <f>SUM(C86:C91)</f>
        <v>67</v>
      </c>
      <c r="D92" s="20"/>
      <c r="E92" s="20"/>
      <c r="F92" s="20"/>
      <c r="G92" s="20">
        <f>SUM(G86:G91)</f>
        <v>15041200</v>
      </c>
    </row>
    <row r="93" spans="1:7" ht="16.5" customHeight="1" x14ac:dyDescent="0.25">
      <c r="A93" s="38" t="s">
        <v>32</v>
      </c>
      <c r="B93" s="39"/>
      <c r="C93" s="39"/>
      <c r="D93" s="39"/>
      <c r="E93" s="39"/>
      <c r="F93" s="39"/>
      <c r="G93" s="40"/>
    </row>
    <row r="94" spans="1:7" ht="16.5" x14ac:dyDescent="0.25">
      <c r="A94" s="1">
        <v>53</v>
      </c>
      <c r="B94" s="14" t="s">
        <v>33</v>
      </c>
      <c r="C94" s="12">
        <v>5</v>
      </c>
      <c r="D94" s="1">
        <v>140000</v>
      </c>
      <c r="E94" s="1">
        <v>8000</v>
      </c>
      <c r="F94" s="1">
        <f>SUM(D94+E94)</f>
        <v>148000</v>
      </c>
      <c r="G94" s="1">
        <f t="shared" si="3"/>
        <v>740000</v>
      </c>
    </row>
    <row r="95" spans="1:7" ht="16.5" x14ac:dyDescent="0.25">
      <c r="A95" s="1">
        <v>54</v>
      </c>
      <c r="B95" s="14" t="s">
        <v>33</v>
      </c>
      <c r="C95" s="1">
        <v>16</v>
      </c>
      <c r="D95" s="1">
        <v>120000</v>
      </c>
      <c r="E95" s="1">
        <v>8000</v>
      </c>
      <c r="F95" s="1">
        <f t="shared" si="2"/>
        <v>128000</v>
      </c>
      <c r="G95" s="1">
        <f t="shared" si="3"/>
        <v>2048000</v>
      </c>
    </row>
    <row r="96" spans="1:7" ht="16.5" x14ac:dyDescent="0.25">
      <c r="A96" s="1">
        <v>55</v>
      </c>
      <c r="B96" s="14" t="s">
        <v>34</v>
      </c>
      <c r="C96" s="1">
        <v>3</v>
      </c>
      <c r="D96" s="1">
        <v>140000</v>
      </c>
      <c r="E96" s="1">
        <v>8000</v>
      </c>
      <c r="F96" s="1">
        <f t="shared" si="2"/>
        <v>148000</v>
      </c>
      <c r="G96" s="1">
        <f t="shared" si="3"/>
        <v>444000</v>
      </c>
    </row>
    <row r="97" spans="1:8" ht="16.5" x14ac:dyDescent="0.25">
      <c r="A97" s="1">
        <v>56</v>
      </c>
      <c r="B97" s="14" t="s">
        <v>35</v>
      </c>
      <c r="C97" s="1">
        <v>3</v>
      </c>
      <c r="D97" s="1">
        <v>170000</v>
      </c>
      <c r="E97" s="1">
        <v>8000</v>
      </c>
      <c r="F97" s="1">
        <f t="shared" si="2"/>
        <v>178000</v>
      </c>
      <c r="G97" s="1">
        <f t="shared" si="3"/>
        <v>534000</v>
      </c>
    </row>
    <row r="98" spans="1:8" ht="16.5" x14ac:dyDescent="0.25">
      <c r="A98" s="1">
        <v>57</v>
      </c>
      <c r="B98" s="14" t="s">
        <v>45</v>
      </c>
      <c r="C98" s="12">
        <v>4</v>
      </c>
      <c r="D98" s="12">
        <v>105000</v>
      </c>
      <c r="E98" s="1">
        <v>8000</v>
      </c>
      <c r="F98" s="1">
        <f t="shared" si="2"/>
        <v>113000</v>
      </c>
      <c r="G98" s="1">
        <f t="shared" si="3"/>
        <v>452000</v>
      </c>
    </row>
    <row r="99" spans="1:8" ht="16.5" x14ac:dyDescent="0.25">
      <c r="A99" s="1">
        <v>58</v>
      </c>
      <c r="B99" s="14" t="s">
        <v>36</v>
      </c>
      <c r="C99" s="1">
        <v>3</v>
      </c>
      <c r="D99" s="1">
        <v>270000</v>
      </c>
      <c r="E99" s="1">
        <v>8000</v>
      </c>
      <c r="F99" s="1">
        <f t="shared" si="2"/>
        <v>278000</v>
      </c>
      <c r="G99" s="1">
        <f t="shared" si="3"/>
        <v>834000</v>
      </c>
    </row>
    <row r="100" spans="1:8" ht="16.5" x14ac:dyDescent="0.25">
      <c r="A100" s="1">
        <v>59</v>
      </c>
      <c r="B100" s="14" t="s">
        <v>37</v>
      </c>
      <c r="C100" s="1">
        <v>2</v>
      </c>
      <c r="D100" s="1">
        <v>130000</v>
      </c>
      <c r="E100" s="1">
        <v>8000</v>
      </c>
      <c r="F100" s="1">
        <f t="shared" si="2"/>
        <v>138000</v>
      </c>
      <c r="G100" s="1">
        <f t="shared" si="3"/>
        <v>276000</v>
      </c>
    </row>
    <row r="101" spans="1:8" ht="16.5" x14ac:dyDescent="0.25">
      <c r="A101" s="1">
        <v>60</v>
      </c>
      <c r="B101" s="14" t="s">
        <v>38</v>
      </c>
      <c r="C101" s="12">
        <v>1</v>
      </c>
      <c r="D101" s="1">
        <v>140000</v>
      </c>
      <c r="E101" s="1">
        <v>8000</v>
      </c>
      <c r="F101" s="1">
        <f t="shared" si="2"/>
        <v>148000</v>
      </c>
      <c r="G101" s="1">
        <f t="shared" si="3"/>
        <v>148000</v>
      </c>
    </row>
    <row r="102" spans="1:8" ht="16.5" x14ac:dyDescent="0.25">
      <c r="A102" s="1">
        <v>61</v>
      </c>
      <c r="B102" s="14" t="s">
        <v>39</v>
      </c>
      <c r="C102" s="1">
        <v>1</v>
      </c>
      <c r="D102" s="1">
        <v>160000</v>
      </c>
      <c r="E102" s="1">
        <v>8000</v>
      </c>
      <c r="F102" s="1">
        <f t="shared" si="2"/>
        <v>168000</v>
      </c>
      <c r="G102" s="1">
        <f t="shared" si="3"/>
        <v>168000</v>
      </c>
    </row>
    <row r="103" spans="1:8" ht="16.5" x14ac:dyDescent="0.25">
      <c r="A103" s="1">
        <v>62</v>
      </c>
      <c r="B103" s="14" t="s">
        <v>40</v>
      </c>
      <c r="C103" s="1">
        <v>1</v>
      </c>
      <c r="D103" s="1">
        <v>170000</v>
      </c>
      <c r="E103" s="1">
        <v>8000</v>
      </c>
      <c r="F103" s="1">
        <f t="shared" si="2"/>
        <v>178000</v>
      </c>
      <c r="G103" s="1">
        <f t="shared" si="3"/>
        <v>178000</v>
      </c>
    </row>
    <row r="104" spans="1:8" s="11" customFormat="1" ht="16.5" customHeight="1" x14ac:dyDescent="0.3">
      <c r="A104" s="41" t="s">
        <v>13</v>
      </c>
      <c r="B104" s="42"/>
      <c r="C104" s="20">
        <f>SUM(C94:C103)</f>
        <v>39</v>
      </c>
      <c r="D104" s="20"/>
      <c r="E104" s="20"/>
      <c r="F104" s="20"/>
      <c r="G104" s="20">
        <f>SUM(G94:G103)</f>
        <v>5822000</v>
      </c>
    </row>
    <row r="105" spans="1:8" ht="16.5" customHeight="1" x14ac:dyDescent="0.25">
      <c r="A105" s="38" t="s">
        <v>41</v>
      </c>
      <c r="B105" s="39"/>
      <c r="C105" s="39"/>
      <c r="D105" s="39"/>
      <c r="E105" s="39"/>
      <c r="F105" s="39"/>
      <c r="G105" s="40"/>
    </row>
    <row r="106" spans="1:8" ht="16.5" x14ac:dyDescent="0.25">
      <c r="A106" s="1">
        <v>63</v>
      </c>
      <c r="B106" s="14" t="s">
        <v>42</v>
      </c>
      <c r="C106" s="1">
        <v>1</v>
      </c>
      <c r="D106" s="1">
        <v>150000</v>
      </c>
      <c r="E106" s="1">
        <v>8000</v>
      </c>
      <c r="F106" s="1">
        <f t="shared" ref="F106" si="6">SUM(D106+E106)</f>
        <v>158000</v>
      </c>
      <c r="G106" s="1">
        <f t="shared" ref="G106" si="7">SUM(C106*F106)</f>
        <v>158000</v>
      </c>
    </row>
    <row r="107" spans="1:8" ht="16.5" x14ac:dyDescent="0.25">
      <c r="A107" s="1">
        <v>64</v>
      </c>
      <c r="B107" s="14" t="s">
        <v>43</v>
      </c>
      <c r="C107" s="1">
        <v>17</v>
      </c>
      <c r="D107" s="1">
        <v>150000</v>
      </c>
      <c r="E107" s="1">
        <v>8000</v>
      </c>
      <c r="F107" s="1">
        <f>SUM(D107+E107)</f>
        <v>158000</v>
      </c>
      <c r="G107" s="1">
        <f>SUM(C107*F107)</f>
        <v>2686000</v>
      </c>
    </row>
    <row r="108" spans="1:8" s="11" customFormat="1" ht="16.5" customHeight="1" x14ac:dyDescent="0.3">
      <c r="A108" s="41" t="s">
        <v>13</v>
      </c>
      <c r="B108" s="42"/>
      <c r="C108" s="13">
        <f>SUM(C106:C107)</f>
        <v>18</v>
      </c>
      <c r="D108" s="13"/>
      <c r="E108" s="13"/>
      <c r="F108" s="13"/>
      <c r="G108" s="13">
        <f>SUM(G106:G107)</f>
        <v>2844000</v>
      </c>
    </row>
    <row r="109" spans="1:8" ht="22.5" customHeight="1" x14ac:dyDescent="0.25">
      <c r="A109" s="38" t="s">
        <v>44</v>
      </c>
      <c r="B109" s="40"/>
      <c r="C109" s="20">
        <f>SUM(C18+C25+C29+C31+C37+C43+C49+C55+C61+C67+C73+C84+C79+C92+C104+C108)</f>
        <v>208</v>
      </c>
      <c r="D109" s="1"/>
      <c r="E109" s="1"/>
      <c r="F109" s="1"/>
      <c r="G109" s="20">
        <f>SUM(G18+G25+G29+G31+G37+G43+G49+G55+G61+G67+G73+G84+G79+G92+G104+G108)</f>
        <v>49625200</v>
      </c>
      <c r="H109" s="8" t="s">
        <v>52</v>
      </c>
    </row>
    <row r="112" spans="1:8" ht="17.25" customHeight="1" x14ac:dyDescent="0.3">
      <c r="B112" s="37" t="s">
        <v>50</v>
      </c>
      <c r="C112" s="37"/>
      <c r="D112" s="37"/>
      <c r="E112" s="37"/>
      <c r="F112" s="37"/>
    </row>
  </sheetData>
  <mergeCells count="38">
    <mergeCell ref="A19:G19"/>
    <mergeCell ref="A49:B49"/>
    <mergeCell ref="A62:G62"/>
    <mergeCell ref="A61:B61"/>
    <mergeCell ref="A56:G56"/>
    <mergeCell ref="A55:B55"/>
    <mergeCell ref="A50:G50"/>
    <mergeCell ref="B112:F112"/>
    <mergeCell ref="A85:G85"/>
    <mergeCell ref="A92:B92"/>
    <mergeCell ref="A73:B73"/>
    <mergeCell ref="A67:B67"/>
    <mergeCell ref="A109:B109"/>
    <mergeCell ref="A80:G80"/>
    <mergeCell ref="A84:B84"/>
    <mergeCell ref="A108:B108"/>
    <mergeCell ref="A105:G105"/>
    <mergeCell ref="A104:B104"/>
    <mergeCell ref="A93:G93"/>
    <mergeCell ref="A79:B79"/>
    <mergeCell ref="A74:G74"/>
    <mergeCell ref="A68:G68"/>
    <mergeCell ref="F5:G7"/>
    <mergeCell ref="F1:G4"/>
    <mergeCell ref="A44:G44"/>
    <mergeCell ref="A14:G14"/>
    <mergeCell ref="A25:B25"/>
    <mergeCell ref="A43:B43"/>
    <mergeCell ref="A9:G10"/>
    <mergeCell ref="B12:C12"/>
    <mergeCell ref="B11:C11"/>
    <mergeCell ref="A26:G26"/>
    <mergeCell ref="A29:B29"/>
    <mergeCell ref="A30:G30"/>
    <mergeCell ref="A32:G32"/>
    <mergeCell ref="A37:B37"/>
    <mergeCell ref="A38:G38"/>
    <mergeCell ref="A18:B18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2024-06-27T06:47:46Z</dcterms:modified>
</cp:coreProperties>
</file>